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14\Desktop\"/>
    </mc:Choice>
  </mc:AlternateContent>
  <bookViews>
    <workbookView xWindow="0" yWindow="0" windowWidth="20400" windowHeight="775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deestudiantes">'Datos Estudiantes'!$1:$1048576</definedName>
  </definedNames>
  <calcPr calcId="15251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L15" i="3"/>
  <c r="L16" i="3"/>
  <c r="L17" i="3"/>
  <c r="L18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K15" i="3"/>
  <c r="K16" i="3"/>
  <c r="K17" i="3"/>
  <c r="K18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C17" i="3"/>
  <c r="C18" i="3"/>
  <c r="C19" i="3"/>
  <c r="K19" i="3" s="1"/>
  <c r="L19" i="3" s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K14" i="3" l="1"/>
  <c r="L14" i="3" s="1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<sst xmlns="http://schemas.openxmlformats.org/spreadsheetml/2006/main" count="60" uniqueCount="46">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</sst>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10" workbookViewId="0">
      <selection activeCell="A14" sqref="A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  <row r="35" spans="1:1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8" zoomScale="82" zoomScaleNormal="82" workbookViewId="0">
      <selection activeCell="M14" sqref="M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IF(ISERROR(VLOOKUP(A14,datosdeestudiantes,2,FALSE)),"no existe",VLOOKUP(A14,datosdeestudiantes,2,FALSE))</f>
        <v>ALEJANDRO SEPULVEDA</v>
      </c>
      <c r="C14" s="11">
        <f>VLOOKUP(A14,datosdeestudiantes,3,FALSE)</f>
        <v>4.3</v>
      </c>
      <c r="D14" s="11">
        <f>VLOOKUP(A14,datosdeestudiantes,4,FALSE)</f>
        <v>1.2</v>
      </c>
      <c r="E14" s="11">
        <f>VLOOKUP(A14,datosdeestudiantes,5,FALSE)</f>
        <v>2.9</v>
      </c>
      <c r="F14" s="11">
        <f>VLOOKUP(A14,datosdeestudiantes,6,FALSE)</f>
        <v>4.5</v>
      </c>
      <c r="G14" s="11">
        <f>VLOOKUP(A14,datosdeestudiantes,7,FALSE)</f>
        <v>4.8</v>
      </c>
      <c r="H14" s="11">
        <f>VLOOKUP(A14,datosdeestudiantes,8,FALSE)</f>
        <v>3.9</v>
      </c>
      <c r="I14" s="13">
        <f>VLOOKUP(A14,datosdeestudiantes,9,FALSE)</f>
        <v>4.2</v>
      </c>
      <c r="J14" s="13">
        <f>VLOOKUP(A14,datosdeestudiantes,10,FALSE)</f>
        <v>4</v>
      </c>
      <c r="K14" s="13">
        <f>AVERAGE(C14:J14)</f>
        <v>3.7249999999999996</v>
      </c>
      <c r="L14" s="13">
        <f>K14*$L$13</f>
        <v>1.1174999999999999</v>
      </c>
      <c r="M14" s="11"/>
      <c r="N14" s="12"/>
      <c r="O14" s="11"/>
      <c r="P14" s="12"/>
      <c r="Q14" s="13"/>
      <c r="R14" s="12"/>
      <c r="S14" s="13"/>
      <c r="T14" s="12"/>
      <c r="U14" s="11"/>
      <c r="V14" s="12"/>
      <c r="W14" s="12"/>
      <c r="X14" s="21"/>
    </row>
    <row r="15" spans="1:24" s="2" customFormat="1" ht="17.25" thickTop="1" thickBot="1" x14ac:dyDescent="0.3">
      <c r="A15" s="3">
        <v>2</v>
      </c>
      <c r="B15" s="3" t="str">
        <f>IF(ISERROR(VLOOKUP(A15,datosdeestudiantes,2,FALSE)),"no existe",VLOOKUP(A15,datosdeestudiantes,2,FALSE))</f>
        <v>CARLOS JARAMILLO</v>
      </c>
      <c r="C15" s="11">
        <f>VLOOKUP(A15,datosdeestudiantes,3,FALSE)</f>
        <v>4</v>
      </c>
      <c r="D15" s="11">
        <f>VLOOKUP(A15,datosdeestudiantes,4,FALSE)</f>
        <v>4.0999999999999996</v>
      </c>
      <c r="E15" s="11">
        <f>VLOOKUP(A15,datosdeestudiantes,5,FALSE)</f>
        <v>3.8</v>
      </c>
      <c r="F15" s="11">
        <f>VLOOKUP(A15,datosdeestudiantes,6,FALSE)</f>
        <v>2.2000000000000002</v>
      </c>
      <c r="G15" s="11">
        <f>VLOOKUP(A15,datosdeestudiantes,7,FALSE)</f>
        <v>1.9</v>
      </c>
      <c r="H15" s="11">
        <f>VLOOKUP(A15,datosdeestudiantes,8,FALSE)</f>
        <v>3</v>
      </c>
      <c r="I15" s="13">
        <f>VLOOKUP(A15,datosdeestudiantes,9,FALSE)</f>
        <v>4.8</v>
      </c>
      <c r="J15" s="13">
        <f>VLOOKUP(A15,datosdeestudiantes,10,FALSE)</f>
        <v>5</v>
      </c>
      <c r="K15" s="13">
        <f t="shared" ref="K15:K33" si="0">AVERAGE(C15:J15)</f>
        <v>3.6</v>
      </c>
      <c r="L15" s="13">
        <f t="shared" ref="L15:L33" si="1">K15*$L$13</f>
        <v>1.08</v>
      </c>
      <c r="M15" s="13"/>
      <c r="N15" s="12"/>
      <c r="O15" s="13"/>
      <c r="P15" s="12"/>
      <c r="Q15" s="13"/>
      <c r="R15" s="12"/>
      <c r="S15" s="13"/>
      <c r="T15" s="12"/>
      <c r="U15" s="14"/>
      <c r="V15" s="12"/>
      <c r="W15" s="12"/>
      <c r="X15" s="21"/>
    </row>
    <row r="16" spans="1:24" s="2" customFormat="1" ht="17.25" thickTop="1" thickBot="1" x14ac:dyDescent="0.3">
      <c r="A16" s="3">
        <v>3</v>
      </c>
      <c r="B16" s="3" t="str">
        <f>IF(ISERROR(VLOOKUP(A16,datosdeestudiantes,2,FALSE)),"no existe",VLOOKUP(A16,datosdeestudiantes,2,FALSE))</f>
        <v>CARLOS VERGARA</v>
      </c>
      <c r="C16" s="11">
        <f>VLOOKUP(A16,datosdeestudiantes,3,FALSE)</f>
        <v>4.5</v>
      </c>
      <c r="D16" s="11">
        <f>VLOOKUP(A16,datosdeestudiantes,4,FALSE)</f>
        <v>3.8</v>
      </c>
      <c r="E16" s="11">
        <f>VLOOKUP(A16,datosdeestudiantes,5,FALSE)</f>
        <v>4.2</v>
      </c>
      <c r="F16" s="11">
        <f>VLOOKUP(A16,datosdeestudiantes,6,FALSE)</f>
        <v>4</v>
      </c>
      <c r="G16" s="11">
        <f>VLOOKUP(A16,datosdeestudiantes,7,FALSE)</f>
        <v>5</v>
      </c>
      <c r="H16" s="11">
        <f>VLOOKUP(A16,datosdeestudiantes,8,FALSE)</f>
        <v>5</v>
      </c>
      <c r="I16" s="13">
        <f>VLOOKUP(A16,datosdeestudiantes,9,FALSE)</f>
        <v>5</v>
      </c>
      <c r="J16" s="13">
        <f>VLOOKUP(A16,datosdeestudiantes,10,FALSE)</f>
        <v>4.8</v>
      </c>
      <c r="K16" s="13">
        <f t="shared" si="0"/>
        <v>4.5374999999999996</v>
      </c>
      <c r="L16" s="13">
        <f t="shared" si="1"/>
        <v>1.3612499999999998</v>
      </c>
      <c r="M16" s="13"/>
      <c r="N16" s="12"/>
      <c r="O16" s="13"/>
      <c r="P16" s="12"/>
      <c r="Q16" s="13"/>
      <c r="R16" s="12"/>
      <c r="S16" s="13"/>
      <c r="T16" s="12"/>
      <c r="U16" s="13"/>
      <c r="V16" s="12"/>
      <c r="W16" s="12"/>
      <c r="X16" s="21"/>
    </row>
    <row r="17" spans="1:24" ht="17.25" thickTop="1" thickBot="1" x14ac:dyDescent="0.3">
      <c r="A17" s="3">
        <v>4</v>
      </c>
      <c r="B17" s="3" t="str">
        <f>IF(ISERROR(VLOOKUP(A17,datosdeestudiantes,2,FALSE)),"no existe",VLOOKUP(A17,datosdeestudiantes,2,FALSE))</f>
        <v>CESAR GUARIN</v>
      </c>
      <c r="C17" s="11">
        <f>VLOOKUP(A17,datosdeestudiantes,3,FALSE)</f>
        <v>3.5</v>
      </c>
      <c r="D17" s="11">
        <f>VLOOKUP(A17,datosdeestudiantes,4,FALSE)</f>
        <v>4</v>
      </c>
      <c r="E17" s="11">
        <f>VLOOKUP(A17,datosdeestudiantes,5,FALSE)</f>
        <v>4.8</v>
      </c>
      <c r="F17" s="11">
        <f>VLOOKUP(A17,datosdeestudiantes,6,FALSE)</f>
        <v>5</v>
      </c>
      <c r="G17" s="11">
        <f>VLOOKUP(A17,datosdeestudiantes,7,FALSE)</f>
        <v>2.5</v>
      </c>
      <c r="H17" s="11">
        <f>VLOOKUP(A17,datosdeestudiantes,8,FALSE)</f>
        <v>3.9</v>
      </c>
      <c r="I17" s="13">
        <f>VLOOKUP(A17,datosdeestudiantes,9,FALSE)</f>
        <v>3.5</v>
      </c>
      <c r="J17" s="13">
        <f>VLOOKUP(A17,datosdeestudiantes,10,FALSE)</f>
        <v>4.5</v>
      </c>
      <c r="K17" s="13">
        <f t="shared" si="0"/>
        <v>3.9624999999999999</v>
      </c>
      <c r="L17" s="13">
        <f t="shared" si="1"/>
        <v>1.18875</v>
      </c>
      <c r="M17" s="13"/>
      <c r="N17" s="12"/>
      <c r="O17" s="13"/>
      <c r="P17" s="12"/>
      <c r="Q17" s="13"/>
      <c r="R17" s="12"/>
      <c r="S17" s="13"/>
      <c r="T17" s="12"/>
      <c r="U17" s="13"/>
      <c r="V17" s="12"/>
      <c r="W17" s="12"/>
      <c r="X17" s="21"/>
    </row>
    <row r="18" spans="1:24" ht="17.25" thickTop="1" thickBot="1" x14ac:dyDescent="0.3">
      <c r="A18" s="3">
        <v>5</v>
      </c>
      <c r="B18" s="3" t="str">
        <f>IF(ISERROR(VLOOKUP(A18,datosdeestudiantes,2,FALSE)),"no existe",VLOOKUP(A18,datosdeestudiantes,2,FALSE))</f>
        <v>CLAUDIA MONTES</v>
      </c>
      <c r="C18" s="11">
        <f>VLOOKUP(A18,datosdeestudiantes,3,FALSE)</f>
        <v>5</v>
      </c>
      <c r="D18" s="11">
        <f>VLOOKUP(A18,datosdeestudiantes,4,FALSE)</f>
        <v>3.9</v>
      </c>
      <c r="E18" s="11">
        <f>VLOOKUP(A18,datosdeestudiantes,5,FALSE)</f>
        <v>5</v>
      </c>
      <c r="F18" s="11">
        <f>VLOOKUP(A18,datosdeestudiantes,6,FALSE)</f>
        <v>4.8</v>
      </c>
      <c r="G18" s="11">
        <f>VLOOKUP(A18,datosdeestudiantes,7,FALSE)</f>
        <v>4.3</v>
      </c>
      <c r="H18" s="11">
        <f>VLOOKUP(A18,datosdeestudiantes,8,FALSE)</f>
        <v>0</v>
      </c>
      <c r="I18" s="13">
        <f>VLOOKUP(A18,datosdeestudiantes,9,FALSE)</f>
        <v>2.2999999999999998</v>
      </c>
      <c r="J18" s="13">
        <f>VLOOKUP(A18,datosdeestudiantes,10,FALSE)</f>
        <v>5</v>
      </c>
      <c r="K18" s="13">
        <f t="shared" si="0"/>
        <v>3.7875000000000001</v>
      </c>
      <c r="L18" s="13">
        <f t="shared" si="1"/>
        <v>1.13625</v>
      </c>
      <c r="M18" s="13"/>
      <c r="N18" s="12"/>
      <c r="O18" s="13"/>
      <c r="P18" s="12"/>
      <c r="Q18" s="13"/>
      <c r="R18" s="12"/>
      <c r="S18" s="13"/>
      <c r="T18" s="12"/>
      <c r="U18" s="13"/>
      <c r="V18" s="12"/>
      <c r="W18" s="12"/>
      <c r="X18" s="21"/>
    </row>
    <row r="19" spans="1:24" ht="17.25" thickTop="1" thickBot="1" x14ac:dyDescent="0.3">
      <c r="A19" s="3">
        <v>6</v>
      </c>
      <c r="B19" s="3" t="str">
        <f>IF(ISERROR(VLOOKUP(A19,datosdeestudiantes,2,FALSE)),"no existe",VLOOKUP(A19,datosdeestudiantes,2,FALSE))</f>
        <v>DEISY BUSTAMANTE</v>
      </c>
      <c r="C19" s="11">
        <f>VLOOKUP(A19,datosdeestudiantes,3,FALSE)</f>
        <v>3.2</v>
      </c>
      <c r="D19" s="11">
        <f>VLOOKUP(A19,datosdeestudiantes,4,FALSE)</f>
        <v>2.4</v>
      </c>
      <c r="E19" s="11">
        <f>VLOOKUP(A19,datosdeestudiantes,5,FALSE)</f>
        <v>3.5</v>
      </c>
      <c r="F19" s="11">
        <f>VLOOKUP(A19,datosdeestudiantes,6,FALSE)</f>
        <v>4.5</v>
      </c>
      <c r="G19" s="11">
        <f>VLOOKUP(A19,datosdeestudiantes,7,FALSE)</f>
        <v>4.5</v>
      </c>
      <c r="H19" s="11">
        <f>VLOOKUP(A19,datosdeestudiantes,8,FALSE)</f>
        <v>5</v>
      </c>
      <c r="I19" s="13">
        <f>VLOOKUP(A19,datosdeestudiantes,9,FALSE)</f>
        <v>2.9</v>
      </c>
      <c r="J19" s="13">
        <f>VLOOKUP(A19,datosdeestudiantes,10,FALSE)</f>
        <v>1</v>
      </c>
      <c r="K19" s="13">
        <f t="shared" si="0"/>
        <v>3.375</v>
      </c>
      <c r="L19" s="13">
        <f t="shared" si="1"/>
        <v>1.0125</v>
      </c>
      <c r="M19" s="13"/>
      <c r="N19" s="12"/>
      <c r="O19" s="13"/>
      <c r="P19" s="12"/>
      <c r="Q19" s="13"/>
      <c r="R19" s="12"/>
      <c r="S19" s="13"/>
      <c r="T19" s="12"/>
      <c r="U19" s="13"/>
      <c r="V19" s="12"/>
      <c r="W19" s="12"/>
      <c r="X19" s="21"/>
    </row>
    <row r="20" spans="1:24" ht="17.25" thickTop="1" thickBot="1" x14ac:dyDescent="0.3">
      <c r="A20" s="3">
        <v>7</v>
      </c>
      <c r="B20" s="3" t="str">
        <f>IF(ISERROR(VLOOKUP(A20,datosdeestudiantes,2,FALSE)),"no existe",VLOOKUP(A20,datosdeestudiantes,2,FALSE))</f>
        <v>DEISY HERRERA</v>
      </c>
      <c r="C20" s="11">
        <f>VLOOKUP(A20,datosdeestudiantes,3,FALSE)</f>
        <v>5</v>
      </c>
      <c r="D20" s="11">
        <f>VLOOKUP(A20,datosdeestudiantes,4,FALSE)</f>
        <v>5</v>
      </c>
      <c r="E20" s="11">
        <f>VLOOKUP(A20,datosdeestudiantes,5,FALSE)</f>
        <v>2.2999999999999998</v>
      </c>
      <c r="F20" s="11">
        <f>VLOOKUP(A20,datosdeestudiantes,6,FALSE)</f>
        <v>5</v>
      </c>
      <c r="G20" s="11">
        <f>VLOOKUP(A20,datosdeestudiantes,7,FALSE)</f>
        <v>3.8</v>
      </c>
      <c r="H20" s="11">
        <f>VLOOKUP(A20,datosdeestudiantes,8,FALSE)</f>
        <v>4.8</v>
      </c>
      <c r="I20" s="13">
        <f>VLOOKUP(A20,datosdeestudiantes,9,FALSE)</f>
        <v>4.5999999999999996</v>
      </c>
      <c r="J20" s="13">
        <f>VLOOKUP(A20,datosdeestudiantes,10,FALSE)</f>
        <v>4.5</v>
      </c>
      <c r="K20" s="13">
        <f t="shared" si="0"/>
        <v>4.375</v>
      </c>
      <c r="L20" s="13">
        <f t="shared" si="1"/>
        <v>1.3125</v>
      </c>
      <c r="M20" s="13"/>
      <c r="N20" s="12"/>
      <c r="O20" s="13"/>
      <c r="P20" s="12"/>
      <c r="Q20" s="13"/>
      <c r="R20" s="12"/>
      <c r="S20" s="13"/>
      <c r="T20" s="12"/>
      <c r="U20" s="13"/>
      <c r="V20" s="12"/>
      <c r="W20" s="12"/>
      <c r="X20" s="21"/>
    </row>
    <row r="21" spans="1:24" ht="17.25" thickTop="1" thickBot="1" x14ac:dyDescent="0.3">
      <c r="A21" s="3">
        <v>8</v>
      </c>
      <c r="B21" s="3" t="str">
        <f>IF(ISERROR(VLOOKUP(A21,datosdeestudiantes,2,FALSE)),"no existe",VLOOKUP(A21,datosdeestudiantes,2,FALSE))</f>
        <v>DIANA VALENCIA</v>
      </c>
      <c r="C21" s="11">
        <f>VLOOKUP(A21,datosdeestudiantes,3,FALSE)</f>
        <v>2.8</v>
      </c>
      <c r="D21" s="11">
        <f>VLOOKUP(A21,datosdeestudiantes,4,FALSE)</f>
        <v>2.2999999999999998</v>
      </c>
      <c r="E21" s="11">
        <f>VLOOKUP(A21,datosdeestudiantes,5,FALSE)</f>
        <v>2.9</v>
      </c>
      <c r="F21" s="11">
        <f>VLOOKUP(A21,datosdeestudiantes,6,FALSE)</f>
        <v>1.9</v>
      </c>
      <c r="G21" s="11">
        <f>VLOOKUP(A21,datosdeestudiantes,7,FALSE)</f>
        <v>0</v>
      </c>
      <c r="H21" s="11">
        <f>VLOOKUP(A21,datosdeestudiantes,8,FALSE)</f>
        <v>1.6</v>
      </c>
      <c r="I21" s="13">
        <f>VLOOKUP(A21,datosdeestudiantes,9,FALSE)</f>
        <v>1</v>
      </c>
      <c r="J21" s="13">
        <f>VLOOKUP(A21,datosdeestudiantes,10,FALSE)</f>
        <v>1.8</v>
      </c>
      <c r="K21" s="13">
        <f t="shared" si="0"/>
        <v>1.7875000000000001</v>
      </c>
      <c r="L21" s="13">
        <f t="shared" si="1"/>
        <v>0.53625</v>
      </c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2"/>
      <c r="X21" s="21"/>
    </row>
    <row r="22" spans="1:24" ht="17.25" thickTop="1" thickBot="1" x14ac:dyDescent="0.3">
      <c r="A22" s="3">
        <v>9</v>
      </c>
      <c r="B22" s="3" t="str">
        <f>IF(ISERROR(VLOOKUP(A22,datosdeestudiantes,2,FALSE)),"no existe",VLOOKUP(A22,datosdeestudiantes,2,FALSE))</f>
        <v>DIEGO GONZALEZ</v>
      </c>
      <c r="C22" s="11">
        <f>VLOOKUP(A22,datosdeestudiantes,3,FALSE)</f>
        <v>0</v>
      </c>
      <c r="D22" s="11">
        <f>VLOOKUP(A22,datosdeestudiantes,4,FALSE)</f>
        <v>3.9</v>
      </c>
      <c r="E22" s="11">
        <f>VLOOKUP(A22,datosdeestudiantes,5,FALSE)</f>
        <v>4.2</v>
      </c>
      <c r="F22" s="11">
        <f>VLOOKUP(A22,datosdeestudiantes,6,FALSE)</f>
        <v>4</v>
      </c>
      <c r="G22" s="11">
        <f>VLOOKUP(A22,datosdeestudiantes,7,FALSE)</f>
        <v>1</v>
      </c>
      <c r="H22" s="11">
        <f>VLOOKUP(A22,datosdeestudiantes,8,FALSE)</f>
        <v>5</v>
      </c>
      <c r="I22" s="13">
        <f>VLOOKUP(A22,datosdeestudiantes,9,FALSE)</f>
        <v>3.2</v>
      </c>
      <c r="J22" s="13">
        <f>VLOOKUP(A22,datosdeestudiantes,10,FALSE)</f>
        <v>2.5</v>
      </c>
      <c r="K22" s="13">
        <f t="shared" si="0"/>
        <v>2.9750000000000001</v>
      </c>
      <c r="L22" s="13">
        <f t="shared" si="1"/>
        <v>0.89249999999999996</v>
      </c>
      <c r="M22" s="13"/>
      <c r="N22" s="12"/>
      <c r="O22" s="13"/>
      <c r="P22" s="12"/>
      <c r="Q22" s="13"/>
      <c r="R22" s="12"/>
      <c r="S22" s="13"/>
      <c r="T22" s="12"/>
      <c r="U22" s="13"/>
      <c r="V22" s="12"/>
      <c r="W22" s="12"/>
      <c r="X22" s="21"/>
    </row>
    <row r="23" spans="1:24" ht="17.25" thickTop="1" thickBot="1" x14ac:dyDescent="0.3">
      <c r="A23" s="3">
        <v>10</v>
      </c>
      <c r="B23" s="3" t="str">
        <f>IF(ISERROR(VLOOKUP(A23,datosdeestudiantes,2,FALSE)),"no existe",VLOOKUP(A23,datosdeestudiantes,2,FALSE))</f>
        <v>ELEANY TRUJILLO</v>
      </c>
      <c r="C23" s="11">
        <f>VLOOKUP(A23,datosdeestudiantes,3,FALSE)</f>
        <v>3</v>
      </c>
      <c r="D23" s="11">
        <f>VLOOKUP(A23,datosdeestudiantes,4,FALSE)</f>
        <v>4.9000000000000004</v>
      </c>
      <c r="E23" s="11">
        <f>VLOOKUP(A23,datosdeestudiantes,5,FALSE)</f>
        <v>4.5</v>
      </c>
      <c r="F23" s="11">
        <f>VLOOKUP(A23,datosdeestudiantes,6,FALSE)</f>
        <v>5</v>
      </c>
      <c r="G23" s="11">
        <f>VLOOKUP(A23,datosdeestudiantes,7,FALSE)</f>
        <v>3.5</v>
      </c>
      <c r="H23" s="11">
        <f>VLOOKUP(A23,datosdeestudiantes,8,FALSE)</f>
        <v>4.3</v>
      </c>
      <c r="I23" s="13">
        <f>VLOOKUP(A23,datosdeestudiantes,9,FALSE)</f>
        <v>5</v>
      </c>
      <c r="J23" s="13">
        <f>VLOOKUP(A23,datosdeestudiantes,10,FALSE)</f>
        <v>4.8</v>
      </c>
      <c r="K23" s="13">
        <f t="shared" si="0"/>
        <v>4.375</v>
      </c>
      <c r="L23" s="13">
        <f t="shared" si="1"/>
        <v>1.3125</v>
      </c>
      <c r="M23" s="13"/>
      <c r="N23" s="12"/>
      <c r="O23" s="13"/>
      <c r="P23" s="12"/>
      <c r="Q23" s="13"/>
      <c r="R23" s="12"/>
      <c r="S23" s="13"/>
      <c r="T23" s="12"/>
      <c r="U23" s="13"/>
      <c r="V23" s="12"/>
      <c r="W23" s="12"/>
      <c r="X23" s="21"/>
    </row>
    <row r="24" spans="1:24" ht="17.25" thickTop="1" thickBot="1" x14ac:dyDescent="0.3">
      <c r="A24" s="3">
        <v>11</v>
      </c>
      <c r="B24" s="3" t="str">
        <f>IF(ISERROR(VLOOKUP(A24,datosdeestudiantes,2,FALSE)),"no existe",VLOOKUP(A24,datosdeestudiantes,2,FALSE))</f>
        <v>FREDY MONTES</v>
      </c>
      <c r="C24" s="11">
        <f>VLOOKUP(A24,datosdeestudiantes,3,FALSE)</f>
        <v>0.9</v>
      </c>
      <c r="D24" s="11">
        <f>VLOOKUP(A24,datosdeestudiantes,4,FALSE)</f>
        <v>4.8</v>
      </c>
      <c r="E24" s="11">
        <f>VLOOKUP(A24,datosdeestudiantes,5,FALSE)</f>
        <v>4.9000000000000004</v>
      </c>
      <c r="F24" s="11">
        <f>VLOOKUP(A24,datosdeestudiantes,6,FALSE)</f>
        <v>3.6</v>
      </c>
      <c r="G24" s="11">
        <f>VLOOKUP(A24,datosdeestudiantes,7,FALSE)</f>
        <v>5</v>
      </c>
      <c r="H24" s="11">
        <f>VLOOKUP(A24,datosdeestudiantes,8,FALSE)</f>
        <v>3.5</v>
      </c>
      <c r="I24" s="13">
        <f>VLOOKUP(A24,datosdeestudiantes,9,FALSE)</f>
        <v>4.8</v>
      </c>
      <c r="J24" s="13">
        <f>VLOOKUP(A24,datosdeestudiantes,10,FALSE)</f>
        <v>4.5999999999999996</v>
      </c>
      <c r="K24" s="13">
        <f t="shared" si="0"/>
        <v>4.0125000000000002</v>
      </c>
      <c r="L24" s="13">
        <f t="shared" si="1"/>
        <v>1.2037500000000001</v>
      </c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2"/>
      <c r="X24" s="21"/>
    </row>
    <row r="25" spans="1:24" ht="17.25" thickTop="1" thickBot="1" x14ac:dyDescent="0.3">
      <c r="A25" s="3">
        <v>12</v>
      </c>
      <c r="B25" s="3" t="str">
        <f>IF(ISERROR(VLOOKUP(A25,datosdeestudiantes,2,FALSE)),"no existe",VLOOKUP(A25,datosdeestudiantes,2,FALSE))</f>
        <v>JHON TOBON</v>
      </c>
      <c r="C25" s="11">
        <f>VLOOKUP(A25,datosdeestudiantes,3,FALSE)</f>
        <v>1.2</v>
      </c>
      <c r="D25" s="11">
        <f>VLOOKUP(A25,datosdeestudiantes,4,FALSE)</f>
        <v>2.6</v>
      </c>
      <c r="E25" s="11">
        <f>VLOOKUP(A25,datosdeestudiantes,5,FALSE)</f>
        <v>5</v>
      </c>
      <c r="F25" s="11">
        <f>VLOOKUP(A25,datosdeestudiantes,6,FALSE)</f>
        <v>4.5</v>
      </c>
      <c r="G25" s="11">
        <f>VLOOKUP(A25,datosdeestudiantes,7,FALSE)</f>
        <v>5</v>
      </c>
      <c r="H25" s="11">
        <f>VLOOKUP(A25,datosdeestudiantes,8,FALSE)</f>
        <v>4.0999999999999996</v>
      </c>
      <c r="I25" s="13">
        <f>VLOOKUP(A25,datosdeestudiantes,9,FALSE)</f>
        <v>3.8</v>
      </c>
      <c r="J25" s="13">
        <f>VLOOKUP(A25,datosdeestudiantes,10,FALSE)</f>
        <v>2.2000000000000002</v>
      </c>
      <c r="K25" s="13">
        <f t="shared" si="0"/>
        <v>3.55</v>
      </c>
      <c r="L25" s="13">
        <f t="shared" si="1"/>
        <v>1.0649999999999999</v>
      </c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2"/>
      <c r="X25" s="21"/>
    </row>
    <row r="26" spans="1:24" ht="17.25" thickTop="1" thickBot="1" x14ac:dyDescent="0.3">
      <c r="A26" s="3">
        <v>13</v>
      </c>
      <c r="B26" s="3" t="str">
        <f>IF(ISERROR(VLOOKUP(A26,datosdeestudiantes,2,FALSE)),"no existe",VLOOKUP(A26,datosdeestudiantes,2,FALSE))</f>
        <v>JOSE CIFUENTES</v>
      </c>
      <c r="C26" s="11">
        <f>VLOOKUP(A26,datosdeestudiantes,3,FALSE)</f>
        <v>5</v>
      </c>
      <c r="D26" s="11">
        <f>VLOOKUP(A26,datosdeestudiantes,4,FALSE)</f>
        <v>5</v>
      </c>
      <c r="E26" s="11">
        <f>VLOOKUP(A26,datosdeestudiantes,5,FALSE)</f>
        <v>5</v>
      </c>
      <c r="F26" s="11">
        <f>VLOOKUP(A26,datosdeestudiantes,6,FALSE)</f>
        <v>2.9</v>
      </c>
      <c r="G26" s="11">
        <f>VLOOKUP(A26,datosdeestudiantes,7,FALSE)</f>
        <v>5</v>
      </c>
      <c r="H26" s="11">
        <f>VLOOKUP(A26,datosdeestudiantes,8,FALSE)</f>
        <v>3.8</v>
      </c>
      <c r="I26" s="13">
        <f>VLOOKUP(A26,datosdeestudiantes,9,FALSE)</f>
        <v>4.2</v>
      </c>
      <c r="J26" s="13">
        <f>VLOOKUP(A26,datosdeestudiantes,10,FALSE)</f>
        <v>4</v>
      </c>
      <c r="K26" s="13">
        <f t="shared" si="0"/>
        <v>4.3624999999999998</v>
      </c>
      <c r="L26" s="13">
        <f t="shared" si="1"/>
        <v>1.3087499999999999</v>
      </c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2"/>
      <c r="X26" s="21"/>
    </row>
    <row r="27" spans="1:24" ht="17.25" thickTop="1" thickBot="1" x14ac:dyDescent="0.3">
      <c r="A27" s="3">
        <v>14</v>
      </c>
      <c r="B27" s="3" t="str">
        <f>IF(ISERROR(VLOOKUP(A27,datosdeestudiantes,2,FALSE)),"no existe",VLOOKUP(A27,datosdeestudiantes,2,FALSE))</f>
        <v>JOSE DAVID VERGARA</v>
      </c>
      <c r="C27" s="11">
        <f>VLOOKUP(A27,datosdeestudiantes,3,FALSE)</f>
        <v>5</v>
      </c>
      <c r="D27" s="11">
        <f>VLOOKUP(A27,datosdeestudiantes,4,FALSE)</f>
        <v>4.5</v>
      </c>
      <c r="E27" s="11">
        <f>VLOOKUP(A27,datosdeestudiantes,5,FALSE)</f>
        <v>5</v>
      </c>
      <c r="F27" s="11">
        <f>VLOOKUP(A27,datosdeestudiantes,6,FALSE)</f>
        <v>3.2</v>
      </c>
      <c r="G27" s="11">
        <f>VLOOKUP(A27,datosdeestudiantes,7,FALSE)</f>
        <v>4.5</v>
      </c>
      <c r="H27" s="11">
        <f>VLOOKUP(A27,datosdeestudiantes,8,FALSE)</f>
        <v>4</v>
      </c>
      <c r="I27" s="13">
        <f>VLOOKUP(A27,datosdeestudiantes,9,FALSE)</f>
        <v>4.8</v>
      </c>
      <c r="J27" s="13">
        <f>VLOOKUP(A27,datosdeestudiantes,10,FALSE)</f>
        <v>5</v>
      </c>
      <c r="K27" s="13">
        <f t="shared" si="0"/>
        <v>4.5</v>
      </c>
      <c r="L27" s="13">
        <f t="shared" si="1"/>
        <v>1.3499999999999999</v>
      </c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2"/>
      <c r="X27" s="21"/>
    </row>
    <row r="28" spans="1:24" ht="17.25" thickTop="1" thickBot="1" x14ac:dyDescent="0.3">
      <c r="A28" s="3">
        <v>15</v>
      </c>
      <c r="B28" s="3" t="str">
        <f>IF(ISERROR(VLOOKUP(A28,datosdeestudiantes,2,FALSE)),"no existe",VLOOKUP(A28,datosdeestudiantes,2,FALSE))</f>
        <v>LAURA GONZALEZ</v>
      </c>
      <c r="C28" s="11">
        <f>VLOOKUP(A28,datosdeestudiantes,3,FALSE)</f>
        <v>5</v>
      </c>
      <c r="D28" s="11">
        <f>VLOOKUP(A28,datosdeestudiantes,4,FALSE)</f>
        <v>4.2</v>
      </c>
      <c r="E28" s="11">
        <f>VLOOKUP(A28,datosdeestudiantes,5,FALSE)</f>
        <v>4.5</v>
      </c>
      <c r="F28" s="11">
        <f>VLOOKUP(A28,datosdeestudiantes,6,FALSE)</f>
        <v>2.5</v>
      </c>
      <c r="G28" s="11">
        <f>VLOOKUP(A28,datosdeestudiantes,7,FALSE)</f>
        <v>5</v>
      </c>
      <c r="H28" s="11">
        <f>VLOOKUP(A28,datosdeestudiantes,8,FALSE)</f>
        <v>3.9</v>
      </c>
      <c r="I28" s="13">
        <f>VLOOKUP(A28,datosdeestudiantes,9,FALSE)</f>
        <v>5</v>
      </c>
      <c r="J28" s="13">
        <f>VLOOKUP(A28,datosdeestudiantes,10,FALSE)</f>
        <v>4.8</v>
      </c>
      <c r="K28" s="13">
        <f t="shared" si="0"/>
        <v>4.3624999999999998</v>
      </c>
      <c r="L28" s="13">
        <f t="shared" si="1"/>
        <v>1.3087499999999999</v>
      </c>
      <c r="M28" s="13"/>
      <c r="N28" s="12"/>
      <c r="O28" s="13"/>
      <c r="P28" s="12"/>
      <c r="Q28" s="13"/>
      <c r="R28" s="12"/>
      <c r="S28" s="13"/>
      <c r="T28" s="12"/>
      <c r="U28" s="13"/>
      <c r="V28" s="12"/>
      <c r="W28" s="12"/>
      <c r="X28" s="21"/>
    </row>
    <row r="29" spans="1:24" ht="17.25" thickTop="1" thickBot="1" x14ac:dyDescent="0.3">
      <c r="A29" s="3">
        <v>16</v>
      </c>
      <c r="B29" s="3" t="str">
        <f>IF(ISERROR(VLOOKUP(A29,datosdeestudiantes,2,FALSE)),"no existe",VLOOKUP(A29,datosdeestudiantes,2,FALSE))</f>
        <v>LINA JARAMILLO</v>
      </c>
      <c r="C29" s="11">
        <f>VLOOKUP(A29,datosdeestudiantes,3,FALSE)</f>
        <v>4.9000000000000004</v>
      </c>
      <c r="D29" s="11">
        <f>VLOOKUP(A29,datosdeestudiantes,4,FALSE)</f>
        <v>3.2</v>
      </c>
      <c r="E29" s="11">
        <f>VLOOKUP(A29,datosdeestudiantes,5,FALSE)</f>
        <v>4.9000000000000004</v>
      </c>
      <c r="F29" s="11">
        <f>VLOOKUP(A29,datosdeestudiantes,6,FALSE)</f>
        <v>3.5</v>
      </c>
      <c r="G29" s="11">
        <f>VLOOKUP(A29,datosdeestudiantes,7,FALSE)</f>
        <v>3.9</v>
      </c>
      <c r="H29" s="11">
        <f>VLOOKUP(A29,datosdeestudiantes,8,FALSE)</f>
        <v>4.5</v>
      </c>
      <c r="I29" s="13">
        <f>VLOOKUP(A29,datosdeestudiantes,9,FALSE)</f>
        <v>3.5</v>
      </c>
      <c r="J29" s="13">
        <f>VLOOKUP(A29,datosdeestudiantes,10,FALSE)</f>
        <v>4.5</v>
      </c>
      <c r="K29" s="13">
        <f t="shared" si="0"/>
        <v>4.1124999999999998</v>
      </c>
      <c r="L29" s="13">
        <f t="shared" si="1"/>
        <v>1.2337499999999999</v>
      </c>
      <c r="M29" s="13"/>
      <c r="N29" s="12"/>
      <c r="O29" s="13"/>
      <c r="P29" s="12"/>
      <c r="Q29" s="13"/>
      <c r="R29" s="12"/>
      <c r="S29" s="13"/>
      <c r="T29" s="12"/>
      <c r="U29" s="13"/>
      <c r="V29" s="12"/>
      <c r="W29" s="12"/>
      <c r="X29" s="21"/>
    </row>
    <row r="30" spans="1:24" ht="17.25" thickTop="1" thickBot="1" x14ac:dyDescent="0.3">
      <c r="A30" s="3">
        <v>17</v>
      </c>
      <c r="B30" s="3" t="str">
        <f>IF(ISERROR(VLOOKUP(A30,datosdeestudiantes,2,FALSE)),"no existe",VLOOKUP(A30,datosdeestudiantes,2,FALSE))</f>
        <v>OSMAIRA VELEZ</v>
      </c>
      <c r="C30" s="11">
        <f>VLOOKUP(A30,datosdeestudiantes,3,FALSE)</f>
        <v>3.9</v>
      </c>
      <c r="D30" s="11">
        <f>VLOOKUP(A30,datosdeestudiantes,4,FALSE)</f>
        <v>5</v>
      </c>
      <c r="E30" s="11">
        <f>VLOOKUP(A30,datosdeestudiantes,5,FALSE)</f>
        <v>4.8</v>
      </c>
      <c r="F30" s="11">
        <f>VLOOKUP(A30,datosdeestudiantes,6,FALSE)</f>
        <v>4</v>
      </c>
      <c r="G30" s="11">
        <f>VLOOKUP(A30,datosdeestudiantes,7,FALSE)</f>
        <v>5</v>
      </c>
      <c r="H30" s="11">
        <f>VLOOKUP(A30,datosdeestudiantes,8,FALSE)</f>
        <v>5</v>
      </c>
      <c r="I30" s="13">
        <f>VLOOKUP(A30,datosdeestudiantes,9,FALSE)</f>
        <v>2.2999999999999998</v>
      </c>
      <c r="J30" s="13">
        <f>VLOOKUP(A30,datosdeestudiantes,10,FALSE)</f>
        <v>5</v>
      </c>
      <c r="K30" s="13">
        <f t="shared" si="0"/>
        <v>4.375</v>
      </c>
      <c r="L30" s="13">
        <f t="shared" si="1"/>
        <v>1.3125</v>
      </c>
      <c r="M30" s="13"/>
      <c r="N30" s="12"/>
      <c r="O30" s="13"/>
      <c r="P30" s="12"/>
      <c r="Q30" s="13"/>
      <c r="R30" s="12"/>
      <c r="S30" s="13"/>
      <c r="T30" s="12"/>
      <c r="U30" s="13"/>
      <c r="V30" s="12"/>
      <c r="W30" s="12"/>
      <c r="X30" s="21"/>
    </row>
    <row r="31" spans="1:24" ht="17.25" thickTop="1" thickBot="1" x14ac:dyDescent="0.3">
      <c r="A31" s="3">
        <v>18</v>
      </c>
      <c r="B31" s="3" t="str">
        <f>IF(ISERROR(VLOOKUP(A31,datosdeestudiantes,2,FALSE)),"no existe",VLOOKUP(A31,datosdeestudiantes,2,FALSE))</f>
        <v>PABLO GOMEZ</v>
      </c>
      <c r="C31" s="11">
        <f>VLOOKUP(A31,datosdeestudiantes,3,FALSE)</f>
        <v>3.8</v>
      </c>
      <c r="D31" s="11">
        <f>VLOOKUP(A31,datosdeestudiantes,4,FALSE)</f>
        <v>4.8</v>
      </c>
      <c r="E31" s="11">
        <f>VLOOKUP(A31,datosdeestudiantes,5,FALSE)</f>
        <v>4.5999999999999996</v>
      </c>
      <c r="F31" s="11">
        <f>VLOOKUP(A31,datosdeestudiantes,6,FALSE)</f>
        <v>5</v>
      </c>
      <c r="G31" s="11">
        <f>VLOOKUP(A31,datosdeestudiantes,7,FALSE)</f>
        <v>5</v>
      </c>
      <c r="H31" s="11">
        <f>VLOOKUP(A31,datosdeestudiantes,8,FALSE)</f>
        <v>3.4</v>
      </c>
      <c r="I31" s="13">
        <f>VLOOKUP(A31,datosdeestudiantes,9,FALSE)</f>
        <v>2.9</v>
      </c>
      <c r="J31" s="13">
        <f>VLOOKUP(A31,datosdeestudiantes,10,FALSE)</f>
        <v>1</v>
      </c>
      <c r="K31" s="13">
        <f t="shared" si="0"/>
        <v>3.8124999999999996</v>
      </c>
      <c r="L31" s="13">
        <f t="shared" si="1"/>
        <v>1.1437499999999998</v>
      </c>
      <c r="M31" s="13"/>
      <c r="N31" s="12"/>
      <c r="O31" s="13"/>
      <c r="P31" s="12"/>
      <c r="Q31" s="13"/>
      <c r="R31" s="12"/>
      <c r="S31" s="13"/>
      <c r="T31" s="12"/>
      <c r="U31" s="13"/>
      <c r="V31" s="12"/>
      <c r="W31" s="12"/>
      <c r="X31" s="21"/>
    </row>
    <row r="32" spans="1:24" ht="17.25" thickTop="1" thickBot="1" x14ac:dyDescent="0.3">
      <c r="A32" s="3">
        <v>19</v>
      </c>
      <c r="B32" s="3" t="str">
        <f>IF(ISERROR(VLOOKUP(A32,datosdeestudiantes,2,FALSE)),"no existe",VLOOKUP(A32,datosdeestudiantes,2,FALSE))</f>
        <v>ROBINSON VARGAS</v>
      </c>
      <c r="C32" s="11">
        <f>VLOOKUP(A32,datosdeestudiantes,3,FALSE)</f>
        <v>5</v>
      </c>
      <c r="D32" s="11">
        <f>VLOOKUP(A32,datosdeestudiantes,4,FALSE)</f>
        <v>4.9000000000000004</v>
      </c>
      <c r="E32" s="11">
        <f>VLOOKUP(A32,datosdeestudiantes,5,FALSE)</f>
        <v>4.2</v>
      </c>
      <c r="F32" s="11">
        <f>VLOOKUP(A32,datosdeestudiantes,6,FALSE)</f>
        <v>4</v>
      </c>
      <c r="G32" s="11">
        <f>VLOOKUP(A32,datosdeestudiantes,7,FALSE)</f>
        <v>4.8</v>
      </c>
      <c r="H32" s="11">
        <f>VLOOKUP(A32,datosdeestudiantes,8,FALSE)</f>
        <v>5</v>
      </c>
      <c r="I32" s="13">
        <f>VLOOKUP(A32,datosdeestudiantes,9,FALSE)</f>
        <v>4.5999999999999996</v>
      </c>
      <c r="J32" s="13">
        <f>VLOOKUP(A32,datosdeestudiantes,10,FALSE)</f>
        <v>4.5</v>
      </c>
      <c r="K32" s="13">
        <f t="shared" si="0"/>
        <v>4.625</v>
      </c>
      <c r="L32" s="13">
        <f t="shared" si="1"/>
        <v>1.3875</v>
      </c>
      <c r="M32" s="13"/>
      <c r="N32" s="12"/>
      <c r="O32" s="13"/>
      <c r="P32" s="12"/>
      <c r="Q32" s="13"/>
      <c r="R32" s="12"/>
      <c r="S32" s="13"/>
      <c r="T32" s="12"/>
      <c r="U32" s="13"/>
      <c r="V32" s="12"/>
      <c r="W32" s="12"/>
      <c r="X32" s="21"/>
    </row>
    <row r="33" spans="1:24" ht="17.25" thickTop="1" thickBot="1" x14ac:dyDescent="0.3">
      <c r="A33" s="3">
        <v>20</v>
      </c>
      <c r="B33" s="3" t="str">
        <f>IF(ISERROR(VLOOKUP(A33,datosdeestudiantes,2,FALSE)),"no existe",VLOOKUP(A33,datosdeestudiantes,2,FALSE))</f>
        <v>SANDRA MONTOYA</v>
      </c>
      <c r="C33" s="11">
        <f>VLOOKUP(A33,datosdeestudiantes,3,FALSE)</f>
        <v>4</v>
      </c>
      <c r="D33" s="11">
        <f>VLOOKUP(A33,datosdeestudiantes,4,FALSE)</f>
        <v>5</v>
      </c>
      <c r="E33" s="11">
        <f>VLOOKUP(A33,datosdeestudiantes,5,FALSE)</f>
        <v>3.6</v>
      </c>
      <c r="F33" s="11">
        <f>VLOOKUP(A33,datosdeestudiantes,6,FALSE)</f>
        <v>4</v>
      </c>
      <c r="G33" s="11">
        <f>VLOOKUP(A33,datosdeestudiantes,7,FALSE)</f>
        <v>4.8</v>
      </c>
      <c r="H33" s="11">
        <f>VLOOKUP(A33,datosdeestudiantes,8,FALSE)</f>
        <v>3.2</v>
      </c>
      <c r="I33" s="13">
        <f>VLOOKUP(A33,datosdeestudiantes,9,FALSE)</f>
        <v>4.5</v>
      </c>
      <c r="J33" s="13">
        <f>VLOOKUP(A33,datosdeestudiantes,10,FALSE)</f>
        <v>4.5999999999999996</v>
      </c>
      <c r="K33" s="13">
        <f t="shared" si="0"/>
        <v>4.2125000000000004</v>
      </c>
      <c r="L33" s="13">
        <f t="shared" si="1"/>
        <v>1.2637500000000002</v>
      </c>
      <c r="M33" s="13"/>
      <c r="N33" s="12"/>
      <c r="O33" s="13"/>
      <c r="P33" s="12"/>
      <c r="Q33" s="13"/>
      <c r="R33" s="12"/>
      <c r="S33" s="13"/>
      <c r="T33" s="12"/>
      <c r="U33" s="13"/>
      <c r="V33" s="12"/>
      <c r="W33" s="12"/>
      <c r="X33" s="21"/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/>
    </row>
    <row r="36" spans="1:24" ht="17.25" thickTop="1" thickBot="1" x14ac:dyDescent="0.3">
      <c r="W36" s="17" t="s">
        <v>36</v>
      </c>
      <c r="X36" s="15"/>
    </row>
    <row r="37" spans="1:24" ht="17.25" thickTop="1" thickBot="1" x14ac:dyDescent="0.3">
      <c r="W37" s="17" t="s">
        <v>37</v>
      </c>
      <c r="X37" s="15"/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datosdeestudiantes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01062-14</cp:lastModifiedBy>
  <cp:lastPrinted>2012-10-29T02:26:38Z</cp:lastPrinted>
  <dcterms:created xsi:type="dcterms:W3CDTF">2012-10-28T21:45:19Z</dcterms:created>
  <dcterms:modified xsi:type="dcterms:W3CDTF">2015-10-31T12:38:12Z</dcterms:modified>
</cp:coreProperties>
</file>